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0"/>
  </bookViews>
  <sheets>
    <sheet name="scheda domestici formule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comments1.xml><?xml version="1.0" encoding="utf-8"?>
<comments xmlns="http://schemas.openxmlformats.org/spreadsheetml/2006/main">
  <authors>
    <author>Daniele Masotto</author>
  </authors>
  <commentList>
    <comment ref="G19" authorId="0">
      <text>
        <r>
          <rPr>
            <b/>
            <sz val="9"/>
            <rFont val="Tahoma"/>
            <family val="2"/>
          </rPr>
          <t>Daniele Masotto:</t>
        </r>
        <r>
          <rPr>
            <sz val="9"/>
            <rFont val="Tahoma"/>
            <family val="2"/>
          </rPr>
          <t xml:space="preserve">
Nessun collegamento presente</t>
        </r>
      </text>
    </comment>
    <comment ref="H19" authorId="0">
      <text>
        <r>
          <rPr>
            <b/>
            <sz val="9"/>
            <rFont val="Tahoma"/>
            <family val="2"/>
          </rPr>
          <t>Daniele Masotto:</t>
        </r>
        <r>
          <rPr>
            <sz val="9"/>
            <rFont val="Tahoma"/>
            <family val="2"/>
          </rPr>
          <t xml:space="preserve">
Nessun collegamento presente</t>
        </r>
      </text>
    </comment>
    <comment ref="G28" authorId="0">
      <text>
        <r>
          <rPr>
            <b/>
            <sz val="9"/>
            <rFont val="Tahoma"/>
            <family val="2"/>
          </rPr>
          <t>Daniele Masotto:</t>
        </r>
        <r>
          <rPr>
            <sz val="9"/>
            <rFont val="Tahoma"/>
            <family val="2"/>
          </rPr>
          <t xml:space="preserve">
Nessun collegamento presente</t>
        </r>
      </text>
    </comment>
    <comment ref="H28" authorId="0">
      <text>
        <r>
          <rPr>
            <b/>
            <sz val="9"/>
            <rFont val="Tahoma"/>
            <family val="2"/>
          </rPr>
          <t>Daniele Masotto:</t>
        </r>
        <r>
          <rPr>
            <sz val="9"/>
            <rFont val="Tahoma"/>
            <family val="2"/>
          </rPr>
          <t xml:space="preserve">
Nessun collegamento presente</t>
        </r>
      </text>
    </comment>
  </commentList>
</comments>
</file>

<file path=xl/sharedStrings.xml><?xml version="1.0" encoding="utf-8"?>
<sst xmlns="http://schemas.openxmlformats.org/spreadsheetml/2006/main" count="130" uniqueCount="41">
  <si>
    <t>Condizioni economiche per i clienti del Servizio di maggior tutela</t>
  </si>
  <si>
    <t xml:space="preserve"> Valori al netto delle imposte</t>
  </si>
  <si>
    <t>dall'1 gennaio 2024</t>
  </si>
  <si>
    <t>Per visualizzare in dettaglio le componenti di prezzo, cliccare su "+" sopra le colonne J, R, U</t>
  </si>
  <si>
    <t>UTENZE DOMESTICHE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</si>
  <si>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</si>
  <si>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Trasporto e gestione del contatore</t>
    </r>
    <r>
      <rPr>
        <sz val="9"/>
        <rFont val="Calibri"/>
        <family val="2"/>
      </rPr>
      <t>: distribuzione trasporto e misura (σ1, σ2, σ3),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</si>
  <si>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</si>
  <si>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</si>
  <si>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F23</t>
    </r>
    <r>
      <rPr>
        <sz val="9"/>
        <rFont val="Calibri"/>
        <family val="2"/>
      </rPr>
      <t>: dalle 19 alle 8 nei giorni dal lunedi al venerdì e tutte le ore dei giorni di sabato, domenica e festività nazionali</t>
    </r>
  </si>
  <si>
    <t xml:space="preserve"> A) Abitazioni di residenza anagrafica</t>
  </si>
  <si>
    <t>1 gennaio - 31 marzo 2024</t>
  </si>
  <si>
    <t>PE</t>
  </si>
  <si>
    <t>PD</t>
  </si>
  <si>
    <t>PCV</t>
  </si>
  <si>
    <t>DISPbt</t>
  </si>
  <si>
    <t>PPE</t>
  </si>
  <si>
    <t>Materia energia</t>
  </si>
  <si>
    <r>
      <rPr>
        <sz val="10"/>
        <color indexed="23"/>
        <rFont val="Calibri"/>
        <family val="2"/>
      </rPr>
      <t>σ</t>
    </r>
    <r>
      <rPr>
        <i/>
        <sz val="10"/>
        <color indexed="23"/>
        <rFont val="Calibri"/>
        <family val="2"/>
      </rPr>
      <t>1</t>
    </r>
  </si>
  <si>
    <t>σ2</t>
  </si>
  <si>
    <t>σ3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</si>
  <si>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</si>
  <si>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</si>
  <si>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</si>
  <si>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</si>
  <si>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</si>
  <si>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</t>
  </si>
  <si>
    <t>monorario</t>
  </si>
  <si>
    <t>biorario</t>
  </si>
  <si>
    <t>Monorario</t>
  </si>
  <si>
    <t>Biorario</t>
  </si>
  <si>
    <t>fascia unica</t>
  </si>
  <si>
    <t>fascia F1</t>
  </si>
  <si>
    <t>fascia F23</t>
  </si>
  <si>
    <t>Quota energia (euro/kWh)</t>
  </si>
  <si>
    <t xml:space="preserve">- 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</si>
  <si>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</si>
  <si>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</si>
  <si>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</si>
  <si>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 euro/anno.</t>
  </si>
  <si>
    <t xml:space="preserve"> B) Abitazioni diverse dalla residenza anagrafica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</si>
</sst>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000_ ;\-#,##0.000000\ "/>
    <numFmt numFmtId="165" formatCode="#,##0.00000_ ;\-#,##0.00000\ "/>
    <numFmt numFmtId="166" formatCode="#,##0.0000_ ;\-#,##0.0000\ "/>
    <numFmt numFmtId="167" formatCode="#,##0.00000_ ;[Red]\-#,##0.00000\ 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11"/>
      <color indexed="60"/>
      <name val="Calibri"/>
      <family val="2"/>
    </font>
    <font>
      <i/>
      <sz val="9"/>
      <name val="Calibri"/>
      <family val="2"/>
    </font>
    <font>
      <i/>
      <sz val="10"/>
      <color indexed="62"/>
      <name val="Calibri"/>
      <family val="2"/>
    </font>
    <font>
      <b/>
      <sz val="10"/>
      <color indexed="60"/>
      <name val="Calibri"/>
      <family val="2"/>
    </font>
    <font>
      <b/>
      <sz val="12"/>
      <color indexed="6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vertAlign val="subscript"/>
      <sz val="9"/>
      <name val="Calibri"/>
      <family val="2"/>
    </font>
    <font>
      <b/>
      <sz val="12"/>
      <color indexed="62"/>
      <name val="Calibri"/>
      <family val="2"/>
    </font>
    <font>
      <b/>
      <sz val="11"/>
      <color indexed="30"/>
      <name val="Calibri"/>
      <family val="2"/>
    </font>
    <font>
      <i/>
      <sz val="10"/>
      <color indexed="23"/>
      <name val="Calibri"/>
      <family val="2"/>
    </font>
    <font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sz val="9"/>
      <color indexed="23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b/>
      <sz val="11"/>
      <color rgb="FFC00000"/>
      <name val="Calibri"/>
      <family val="2"/>
    </font>
    <font>
      <i/>
      <sz val="10"/>
      <color theme="4" tint="-0.24997000396251678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rgb="FF0070C0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1" applyNumberFormat="0" applyAlignment="0" applyProtection="0"/>
    <xf numFmtId="43" fontId="4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2" fillId="30" borderId="4" applyNumberFormat="0" applyFont="0" applyAlignment="0" applyProtection="0"/>
    <xf numFmtId="0" fontId="49" fillId="20" borderId="5" applyNumberFormat="0" applyAlignment="0" applyProtection="0"/>
    <xf numFmtId="9" fontId="4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8" fillId="33" borderId="0" xfId="15" applyFont="1" applyFill="1" applyAlignment="1" applyProtection="1">
      <alignment vertical="center"/>
      <protection locked="0"/>
    </xf>
    <xf numFmtId="0" fontId="19" fillId="33" borderId="0" xfId="15" applyFont="1" applyFill="1" applyAlignment="1" applyProtection="1">
      <alignment vertical="center"/>
      <protection locked="0"/>
    </xf>
    <xf numFmtId="0" fontId="20" fillId="34" borderId="0" xfId="15" applyFont="1" applyFill="1" applyAlignment="1" applyProtection="1">
      <alignment vertical="center"/>
      <protection locked="0"/>
    </xf>
    <xf numFmtId="0" fontId="21" fillId="34" borderId="0" xfId="15" applyFont="1" applyFill="1" applyAlignment="1" applyProtection="1">
      <alignment horizontal="center" vertical="center"/>
      <protection locked="0"/>
    </xf>
    <xf numFmtId="0" fontId="59" fillId="35" borderId="10" xfId="0" applyFont="1" applyFill="1" applyBorder="1" applyAlignment="1">
      <alignment horizontal="center" vertical="center"/>
    </xf>
    <xf numFmtId="0" fontId="55" fillId="33" borderId="0" xfId="15" applyFont="1" applyFill="1" applyAlignment="1" applyProtection="1">
      <alignment horizontal="center" vertical="center"/>
      <protection locked="0"/>
    </xf>
    <xf numFmtId="0" fontId="60" fillId="33" borderId="0" xfId="15" applyFont="1" applyFill="1" applyAlignment="1" applyProtection="1">
      <alignment horizontal="center" vertical="center"/>
      <protection locked="0"/>
    </xf>
    <xf numFmtId="0" fontId="55" fillId="0" borderId="0" xfId="15" applyFont="1" applyAlignment="1" applyProtection="1">
      <alignment horizontal="center" vertical="center"/>
      <protection locked="0"/>
    </xf>
    <xf numFmtId="0" fontId="24" fillId="33" borderId="0" xfId="15" applyFont="1" applyFill="1" applyAlignment="1" applyProtection="1">
      <alignment vertical="center"/>
      <protection locked="0"/>
    </xf>
    <xf numFmtId="0" fontId="61" fillId="34" borderId="0" xfId="15" applyFont="1" applyFill="1" applyAlignment="1" applyProtection="1">
      <alignment vertical="center"/>
      <protection locked="0"/>
    </xf>
    <xf numFmtId="0" fontId="62" fillId="34" borderId="0" xfId="15" applyFont="1" applyFill="1" applyAlignment="1" applyProtection="1">
      <alignment horizontal="center" vertical="center"/>
      <protection locked="0"/>
    </xf>
    <xf numFmtId="0" fontId="22" fillId="35" borderId="0" xfId="0" applyFont="1" applyFill="1" applyAlignment="1" applyProtection="1">
      <alignment horizontal="center" vertical="center"/>
      <protection locked="0"/>
    </xf>
    <xf numFmtId="0" fontId="63" fillId="35" borderId="0" xfId="0" applyFont="1" applyFill="1" applyAlignment="1" applyProtection="1">
      <alignment horizontal="center" vertical="center"/>
      <protection locked="0"/>
    </xf>
    <xf numFmtId="0" fontId="20" fillId="33" borderId="0" xfId="15" applyFont="1" applyFill="1" applyAlignment="1" applyProtection="1">
      <alignment vertical="center"/>
      <protection locked="0"/>
    </xf>
    <xf numFmtId="0" fontId="28" fillId="33" borderId="11" xfId="15" applyFont="1" applyFill="1" applyBorder="1" applyAlignment="1" applyProtection="1">
      <alignment vertical="center"/>
      <protection locked="0"/>
    </xf>
    <xf numFmtId="0" fontId="28" fillId="33" borderId="0" xfId="15" applyFont="1" applyFill="1" applyAlignment="1" applyProtection="1">
      <alignment vertical="center"/>
      <protection locked="0"/>
    </xf>
    <xf numFmtId="0" fontId="13" fillId="33" borderId="0" xfId="15" applyFont="1" applyFill="1" applyAlignment="1" applyProtection="1">
      <alignment horizontal="center" vertical="center"/>
      <protection locked="0"/>
    </xf>
    <xf numFmtId="0" fontId="21" fillId="33" borderId="0" xfId="15" applyFont="1" applyFill="1" applyAlignment="1" applyProtection="1">
      <alignment horizontal="center" vertical="center"/>
      <protection locked="0"/>
    </xf>
    <xf numFmtId="0" fontId="28" fillId="33" borderId="11" xfId="15" applyFont="1" applyFill="1" applyBorder="1" applyProtection="1">
      <alignment/>
      <protection locked="0"/>
    </xf>
    <xf numFmtId="0" fontId="28" fillId="33" borderId="12" xfId="15" applyFont="1" applyFill="1" applyBorder="1" applyAlignment="1" applyProtection="1">
      <alignment vertical="center"/>
      <protection locked="0"/>
    </xf>
    <xf numFmtId="0" fontId="28" fillId="33" borderId="13" xfId="15" applyFont="1" applyFill="1" applyBorder="1" applyAlignment="1" applyProtection="1">
      <alignment vertical="center"/>
      <protection locked="0"/>
    </xf>
    <xf numFmtId="0" fontId="20" fillId="33" borderId="13" xfId="15" applyFont="1" applyFill="1" applyBorder="1" applyAlignment="1" applyProtection="1">
      <alignment vertical="center"/>
      <protection locked="0"/>
    </xf>
    <xf numFmtId="0" fontId="13" fillId="33" borderId="13" xfId="15" applyFont="1" applyFill="1" applyBorder="1" applyAlignment="1" applyProtection="1">
      <alignment horizontal="center" vertical="center"/>
      <protection locked="0"/>
    </xf>
    <xf numFmtId="0" fontId="64" fillId="33" borderId="0" xfId="15" applyFont="1" applyFill="1" applyAlignment="1" applyProtection="1">
      <alignment vertical="center"/>
      <protection locked="0"/>
    </xf>
    <xf numFmtId="0" fontId="65" fillId="33" borderId="0" xfId="15" applyFont="1" applyFill="1" applyAlignment="1" applyProtection="1">
      <alignment vertical="center"/>
      <protection locked="0"/>
    </xf>
    <xf numFmtId="0" fontId="20" fillId="34" borderId="14" xfId="15" applyFont="1" applyFill="1" applyBorder="1" applyAlignment="1">
      <alignment horizontal="center" vertical="center"/>
      <protection/>
    </xf>
    <xf numFmtId="0" fontId="66" fillId="33" borderId="15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21" fillId="34" borderId="15" xfId="15" applyFont="1" applyFill="1" applyBorder="1" applyAlignment="1">
      <alignment horizontal="center" vertical="center"/>
      <protection/>
    </xf>
    <xf numFmtId="0" fontId="67" fillId="33" borderId="14" xfId="0" applyFont="1" applyFill="1" applyBorder="1" applyAlignment="1">
      <alignment horizontal="center" vertical="center"/>
    </xf>
    <xf numFmtId="0" fontId="21" fillId="34" borderId="14" xfId="15" applyFont="1" applyFill="1" applyBorder="1" applyAlignment="1">
      <alignment horizontal="center" vertical="center" wrapText="1"/>
      <protection/>
    </xf>
    <xf numFmtId="0" fontId="20" fillId="34" borderId="16" xfId="15" applyFont="1" applyFill="1" applyBorder="1" applyAlignment="1">
      <alignment horizontal="center" vertical="center"/>
      <protection/>
    </xf>
    <xf numFmtId="0" fontId="66" fillId="33" borderId="15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/>
    </xf>
    <xf numFmtId="0" fontId="20" fillId="34" borderId="18" xfId="15" applyFont="1" applyFill="1" applyBorder="1" applyAlignment="1">
      <alignment horizontal="center" vertical="center"/>
      <protection/>
    </xf>
    <xf numFmtId="0" fontId="20" fillId="34" borderId="17" xfId="15" applyFont="1" applyFill="1" applyBorder="1" applyAlignment="1">
      <alignment horizontal="center" vertical="center"/>
      <protection/>
    </xf>
    <xf numFmtId="0" fontId="20" fillId="34" borderId="15" xfId="15" applyFont="1" applyFill="1" applyBorder="1" applyAlignment="1">
      <alignment horizontal="center" vertical="center"/>
      <protection/>
    </xf>
    <xf numFmtId="0" fontId="21" fillId="34" borderId="16" xfId="15" applyFont="1" applyFill="1" applyBorder="1" applyAlignment="1">
      <alignment horizontal="center" vertical="center" wrapText="1"/>
      <protection/>
    </xf>
    <xf numFmtId="0" fontId="21" fillId="34" borderId="19" xfId="15" applyFont="1" applyFill="1" applyBorder="1" applyAlignment="1">
      <alignment vertical="center"/>
      <protection/>
    </xf>
    <xf numFmtId="0" fontId="68" fillId="33" borderId="20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68" fillId="33" borderId="14" xfId="0" applyFont="1" applyFill="1" applyBorder="1" applyAlignment="1">
      <alignment vertical="center"/>
    </xf>
    <xf numFmtId="0" fontId="68" fillId="33" borderId="20" xfId="0" applyFont="1" applyFill="1" applyBorder="1" applyAlignment="1">
      <alignment vertical="center"/>
    </xf>
    <xf numFmtId="0" fontId="37" fillId="34" borderId="21" xfId="15" applyFont="1" applyFill="1" applyBorder="1" applyAlignment="1">
      <alignment horizontal="center" vertical="center"/>
      <protection/>
    </xf>
    <xf numFmtId="0" fontId="37" fillId="34" borderId="11" xfId="15" applyFont="1" applyFill="1" applyBorder="1" applyAlignment="1">
      <alignment horizontal="center" vertical="center"/>
      <protection/>
    </xf>
    <xf numFmtId="0" fontId="37" fillId="34" borderId="0" xfId="15" applyFont="1" applyFill="1" applyAlignment="1">
      <alignment horizontal="center" vertical="center"/>
      <protection/>
    </xf>
    <xf numFmtId="0" fontId="20" fillId="34" borderId="19" xfId="15" applyFont="1" applyFill="1" applyBorder="1" applyAlignment="1">
      <alignment horizontal="center" vertical="center"/>
      <protection/>
    </xf>
    <xf numFmtId="0" fontId="20" fillId="34" borderId="21" xfId="15" applyFont="1" applyFill="1" applyBorder="1" applyAlignment="1">
      <alignment horizontal="center" vertical="center"/>
      <protection/>
    </xf>
    <xf numFmtId="164" fontId="20" fillId="33" borderId="0" xfId="15" applyNumberFormat="1" applyFont="1" applyFill="1" applyAlignment="1" applyProtection="1">
      <alignment vertical="center"/>
      <protection locked="0"/>
    </xf>
    <xf numFmtId="165" fontId="68" fillId="0" borderId="21" xfId="0" applyNumberFormat="1" applyFont="1" applyBorder="1" applyAlignment="1">
      <alignment horizontal="right" vertical="center"/>
    </xf>
    <xf numFmtId="165" fontId="68" fillId="0" borderId="11" xfId="0" applyNumberFormat="1" applyFont="1" applyBorder="1" applyAlignment="1">
      <alignment horizontal="right" vertical="center"/>
    </xf>
    <xf numFmtId="165" fontId="68" fillId="0" borderId="0" xfId="0" applyNumberFormat="1" applyFont="1" applyAlignment="1">
      <alignment horizontal="right" vertical="center"/>
    </xf>
    <xf numFmtId="165" fontId="68" fillId="0" borderId="19" xfId="0" applyNumberFormat="1" applyFont="1" applyBorder="1" applyAlignment="1">
      <alignment horizontal="right" vertical="center"/>
    </xf>
    <xf numFmtId="165" fontId="68" fillId="0" borderId="19" xfId="0" applyNumberFormat="1" applyFont="1" applyBorder="1" applyAlignment="1" quotePrefix="1">
      <alignment horizontal="right" vertical="center"/>
    </xf>
    <xf numFmtId="165" fontId="20" fillId="0" borderId="22" xfId="15" applyNumberFormat="1" applyFont="1" applyBorder="1" applyAlignment="1">
      <alignment horizontal="right" vertical="center"/>
      <protection/>
    </xf>
    <xf numFmtId="164" fontId="20" fillId="0" borderId="12" xfId="15" applyNumberFormat="1" applyFont="1" applyBorder="1" applyAlignment="1">
      <alignment horizontal="right" vertical="center"/>
      <protection/>
    </xf>
    <xf numFmtId="164" fontId="20" fillId="0" borderId="13" xfId="15" applyNumberFormat="1" applyFont="1" applyBorder="1" applyAlignment="1">
      <alignment horizontal="right" vertical="center"/>
      <protection/>
    </xf>
    <xf numFmtId="165" fontId="37" fillId="0" borderId="19" xfId="0" applyNumberFormat="1" applyFont="1" applyBorder="1" applyAlignment="1" quotePrefix="1">
      <alignment horizontal="right" vertical="center"/>
    </xf>
    <xf numFmtId="165" fontId="37" fillId="0" borderId="19" xfId="15" applyNumberFormat="1" applyFont="1" applyBorder="1" applyAlignment="1">
      <alignment horizontal="right" vertical="center"/>
      <protection/>
    </xf>
    <xf numFmtId="165" fontId="20" fillId="0" borderId="19" xfId="15" applyNumberFormat="1" applyFont="1" applyBorder="1" applyAlignment="1">
      <alignment vertical="center"/>
      <protection/>
    </xf>
    <xf numFmtId="164" fontId="37" fillId="0" borderId="21" xfId="15" applyNumberFormat="1" applyFont="1" applyBorder="1" applyAlignment="1">
      <alignment vertical="center"/>
      <protection/>
    </xf>
    <xf numFmtId="164" fontId="20" fillId="0" borderId="19" xfId="15" applyNumberFormat="1" applyFont="1" applyBorder="1" applyAlignment="1">
      <alignment vertical="center"/>
      <protection/>
    </xf>
    <xf numFmtId="0" fontId="21" fillId="34" borderId="10" xfId="15" applyFont="1" applyFill="1" applyBorder="1" applyAlignment="1">
      <alignment vertical="center"/>
      <protection/>
    </xf>
    <xf numFmtId="166" fontId="68" fillId="0" borderId="15" xfId="0" applyNumberFormat="1" applyFont="1" applyBorder="1" applyAlignment="1" quotePrefix="1">
      <alignment horizontal="right" vertical="center"/>
    </xf>
    <xf numFmtId="166" fontId="68" fillId="0" borderId="17" xfId="0" applyNumberFormat="1" applyFont="1" applyBorder="1" applyAlignment="1" quotePrefix="1">
      <alignment horizontal="right" vertical="center"/>
    </xf>
    <xf numFmtId="166" fontId="68" fillId="0" borderId="18" xfId="0" applyNumberFormat="1" applyFont="1" applyBorder="1" applyAlignment="1" quotePrefix="1">
      <alignment horizontal="right" vertical="center"/>
    </xf>
    <xf numFmtId="166" fontId="68" fillId="0" borderId="10" xfId="0" applyNumberFormat="1" applyFont="1" applyBorder="1" applyAlignment="1">
      <alignment horizontal="right" vertical="center"/>
    </xf>
    <xf numFmtId="166" fontId="68" fillId="0" borderId="15" xfId="0" applyNumberFormat="1" applyFont="1" applyBorder="1" applyAlignment="1">
      <alignment horizontal="right" vertical="center"/>
    </xf>
    <xf numFmtId="166" fontId="68" fillId="0" borderId="10" xfId="0" applyNumberFormat="1" applyFont="1" applyBorder="1" applyAlignment="1" quotePrefix="1">
      <alignment horizontal="right" vertical="center"/>
    </xf>
    <xf numFmtId="166" fontId="20" fillId="0" borderId="13" xfId="15" applyNumberFormat="1" applyFont="1" applyBorder="1" applyAlignment="1" applyProtection="1">
      <alignment horizontal="center" vertical="center"/>
      <protection locked="0"/>
    </xf>
    <xf numFmtId="0" fontId="20" fillId="0" borderId="13" xfId="15" applyFont="1" applyBorder="1" applyAlignment="1" applyProtection="1">
      <alignment horizontal="center" vertical="center"/>
      <protection locked="0"/>
    </xf>
    <xf numFmtId="165" fontId="37" fillId="0" borderId="10" xfId="15" applyNumberFormat="1" applyFont="1" applyBorder="1" applyAlignment="1">
      <alignment horizontal="right" vertical="center"/>
      <protection/>
    </xf>
    <xf numFmtId="166" fontId="37" fillId="0" borderId="10" xfId="0" applyNumberFormat="1" applyFont="1" applyBorder="1" applyAlignment="1" quotePrefix="1">
      <alignment horizontal="right" vertical="center"/>
    </xf>
    <xf numFmtId="166" fontId="37" fillId="0" borderId="17" xfId="0" applyNumberFormat="1" applyFont="1" applyBorder="1" applyAlignment="1" quotePrefix="1">
      <alignment horizontal="right" vertical="center"/>
    </xf>
    <xf numFmtId="166" fontId="20" fillId="0" borderId="10" xfId="15" applyNumberFormat="1" applyFont="1" applyBorder="1" applyAlignment="1">
      <alignment vertical="center"/>
      <protection/>
    </xf>
    <xf numFmtId="166" fontId="68" fillId="33" borderId="15" xfId="0" applyNumberFormat="1" applyFont="1" applyFill="1" applyBorder="1" applyAlignment="1" quotePrefix="1">
      <alignment horizontal="right" vertical="center"/>
    </xf>
    <xf numFmtId="166" fontId="68" fillId="33" borderId="12" xfId="0" applyNumberFormat="1" applyFont="1" applyFill="1" applyBorder="1" applyAlignment="1" quotePrefix="1">
      <alignment horizontal="right" vertical="center"/>
    </xf>
    <xf numFmtId="166" fontId="68" fillId="33" borderId="22" xfId="0" applyNumberFormat="1" applyFont="1" applyFill="1" applyBorder="1" applyAlignment="1" quotePrefix="1">
      <alignment horizontal="right" vertical="center"/>
    </xf>
    <xf numFmtId="166" fontId="68" fillId="33" borderId="17" xfId="0" applyNumberFormat="1" applyFont="1" applyFill="1" applyBorder="1" applyAlignment="1" quotePrefix="1">
      <alignment horizontal="right" vertical="center"/>
    </xf>
    <xf numFmtId="166" fontId="68" fillId="33" borderId="10" xfId="0" applyNumberFormat="1" applyFont="1" applyFill="1" applyBorder="1" applyAlignment="1" quotePrefix="1">
      <alignment horizontal="right" vertical="center"/>
    </xf>
    <xf numFmtId="41" fontId="20" fillId="0" borderId="15" xfId="45" applyFont="1" applyFill="1" applyBorder="1" applyAlignment="1" quotePrefix="1">
      <alignment horizontal="center" vertical="center"/>
    </xf>
    <xf numFmtId="41" fontId="20" fillId="0" borderId="15" xfId="45" applyFont="1" applyFill="1" applyBorder="1" applyAlignment="1">
      <alignment horizontal="center" vertical="center"/>
    </xf>
    <xf numFmtId="166" fontId="37" fillId="33" borderId="10" xfId="0" applyNumberFormat="1" applyFont="1" applyFill="1" applyBorder="1" applyAlignment="1" quotePrefix="1">
      <alignment horizontal="right" vertical="center"/>
    </xf>
    <xf numFmtId="165" fontId="37" fillId="0" borderId="22" xfId="15" applyNumberFormat="1" applyFont="1" applyBorder="1" applyAlignment="1">
      <alignment horizontal="right" vertical="center"/>
      <protection/>
    </xf>
    <xf numFmtId="165" fontId="37" fillId="0" borderId="16" xfId="15" applyNumberFormat="1" applyFont="1" applyBorder="1" applyAlignment="1">
      <alignment vertical="center"/>
      <protection/>
    </xf>
    <xf numFmtId="166" fontId="20" fillId="0" borderId="16" xfId="15" applyNumberFormat="1" applyFont="1" applyBorder="1" applyAlignment="1">
      <alignment vertical="center"/>
      <protection/>
    </xf>
    <xf numFmtId="166" fontId="37" fillId="33" borderId="17" xfId="0" applyNumberFormat="1" applyFont="1" applyFill="1" applyBorder="1" applyAlignment="1" quotePrefix="1">
      <alignment horizontal="right" vertical="center"/>
    </xf>
    <xf numFmtId="0" fontId="38" fillId="34" borderId="10" xfId="15" applyFont="1" applyFill="1" applyBorder="1" applyAlignment="1">
      <alignment vertical="center"/>
      <protection/>
    </xf>
    <xf numFmtId="41" fontId="39" fillId="33" borderId="15" xfId="45" applyFont="1" applyFill="1" applyBorder="1" applyAlignment="1" quotePrefix="1">
      <alignment horizontal="left" vertical="center" wrapText="1"/>
    </xf>
    <xf numFmtId="41" fontId="39" fillId="33" borderId="18" xfId="45" applyFont="1" applyFill="1" applyBorder="1" applyAlignment="1" quotePrefix="1">
      <alignment horizontal="left" vertical="center" wrapText="1"/>
    </xf>
    <xf numFmtId="167" fontId="20" fillId="34" borderId="0" xfId="15" applyNumberFormat="1" applyFont="1" applyFill="1" applyAlignment="1" applyProtection="1" quotePrefix="1">
      <alignment horizontal="center" vertical="center"/>
      <protection locked="0"/>
    </xf>
    <xf numFmtId="167" fontId="20" fillId="34" borderId="0" xfId="15" applyNumberFormat="1" applyFont="1" applyFill="1" applyAlignment="1" applyProtection="1">
      <alignment horizontal="center" vertical="center"/>
      <protection locked="0"/>
    </xf>
    <xf numFmtId="167" fontId="20" fillId="34" borderId="0" xfId="15" applyNumberFormat="1" applyFont="1" applyFill="1" applyAlignment="1" applyProtection="1">
      <alignment vertical="center"/>
      <protection locked="0"/>
    </xf>
    <xf numFmtId="0" fontId="20" fillId="34" borderId="0" xfId="15" applyFont="1" applyFill="1" applyAlignment="1" applyProtection="1" quotePrefix="1">
      <alignment horizontal="center" vertical="center"/>
      <protection locked="0"/>
    </xf>
    <xf numFmtId="0" fontId="66" fillId="33" borderId="18" xfId="0" applyFont="1" applyFill="1" applyBorder="1" applyAlignment="1">
      <alignment horizontal="center" vertical="center"/>
    </xf>
    <xf numFmtId="0" fontId="21" fillId="34" borderId="17" xfId="15" applyFont="1" applyFill="1" applyBorder="1" applyAlignment="1">
      <alignment horizontal="center" vertical="center"/>
      <protection/>
    </xf>
    <xf numFmtId="0" fontId="21" fillId="34" borderId="18" xfId="15" applyFont="1" applyFill="1" applyBorder="1" applyAlignment="1">
      <alignment horizontal="center" vertical="center"/>
      <protection/>
    </xf>
    <xf numFmtId="0" fontId="66" fillId="33" borderId="17" xfId="0" applyFont="1" applyFill="1" applyBorder="1" applyAlignment="1">
      <alignment horizontal="center" vertical="center"/>
    </xf>
    <xf numFmtId="0" fontId="20" fillId="34" borderId="10" xfId="15" applyFont="1" applyFill="1" applyBorder="1" applyAlignment="1">
      <alignment horizontal="center" vertical="center"/>
      <protection/>
    </xf>
    <xf numFmtId="0" fontId="20" fillId="34" borderId="18" xfId="15" applyFont="1" applyFill="1" applyBorder="1" applyAlignment="1">
      <alignment horizontal="center" vertical="center"/>
      <protection/>
    </xf>
    <xf numFmtId="0" fontId="21" fillId="34" borderId="14" xfId="15" applyFont="1" applyFill="1" applyBorder="1" applyAlignment="1">
      <alignment vertical="center"/>
      <protection/>
    </xf>
    <xf numFmtId="0" fontId="68" fillId="33" borderId="21" xfId="0" applyFont="1" applyFill="1" applyBorder="1" applyAlignment="1">
      <alignment horizontal="center" vertical="center"/>
    </xf>
    <xf numFmtId="0" fontId="37" fillId="34" borderId="19" xfId="15" applyFont="1" applyFill="1" applyBorder="1" applyAlignment="1">
      <alignment horizontal="center" vertical="center"/>
      <protection/>
    </xf>
    <xf numFmtId="0" fontId="37" fillId="34" borderId="23" xfId="15" applyFont="1" applyFill="1" applyBorder="1" applyAlignment="1">
      <alignment horizontal="center" vertical="center"/>
      <protection/>
    </xf>
    <xf numFmtId="0" fontId="37" fillId="34" borderId="24" xfId="15" applyFont="1" applyFill="1" applyBorder="1" applyAlignment="1">
      <alignment horizontal="center" vertical="center"/>
      <protection/>
    </xf>
    <xf numFmtId="0" fontId="21" fillId="34" borderId="16" xfId="15" applyFont="1" applyFill="1" applyBorder="1" applyAlignment="1">
      <alignment vertical="center"/>
      <protection/>
    </xf>
    <xf numFmtId="165" fontId="68" fillId="0" borderId="19" xfId="15" applyNumberFormat="1" applyFont="1" applyBorder="1" applyAlignment="1">
      <alignment horizontal="right" vertical="center"/>
      <protection/>
    </xf>
    <xf numFmtId="164" fontId="68" fillId="0" borderId="21" xfId="15" applyNumberFormat="1" applyFont="1" applyBorder="1" applyAlignment="1">
      <alignment vertical="center"/>
      <protection/>
    </xf>
    <xf numFmtId="166" fontId="68" fillId="0" borderId="10" xfId="0" applyNumberFormat="1" applyFont="1" applyBorder="1" applyAlignment="1">
      <alignment vertical="center"/>
    </xf>
    <xf numFmtId="165" fontId="68" fillId="0" borderId="18" xfId="15" applyNumberFormat="1" applyFont="1" applyBorder="1" applyAlignment="1">
      <alignment horizontal="right" vertical="center"/>
      <protection/>
    </xf>
    <xf numFmtId="166" fontId="68" fillId="0" borderId="12" xfId="0" applyNumberFormat="1" applyFont="1" applyBorder="1" applyAlignment="1" quotePrefix="1">
      <alignment horizontal="right" vertical="center"/>
    </xf>
    <xf numFmtId="166" fontId="68" fillId="0" borderId="22" xfId="0" applyNumberFormat="1" applyFont="1" applyBorder="1" applyAlignment="1" quotePrefix="1">
      <alignment horizontal="right" vertical="center"/>
    </xf>
    <xf numFmtId="41" fontId="20" fillId="0" borderId="17" xfId="45" applyFont="1" applyFill="1" applyBorder="1" applyAlignment="1" quotePrefix="1">
      <alignment horizontal="center" vertical="center"/>
    </xf>
    <xf numFmtId="41" fontId="20" fillId="0" borderId="18" xfId="45" applyFont="1" applyFill="1" applyBorder="1" applyAlignment="1">
      <alignment horizontal="center" vertical="center"/>
    </xf>
    <xf numFmtId="165" fontId="68" fillId="0" borderId="10" xfId="15" applyNumberFormat="1" applyFont="1" applyBorder="1" applyAlignment="1">
      <alignment vertical="center"/>
      <protection/>
    </xf>
    <xf numFmtId="166" fontId="24" fillId="0" borderId="10" xfId="0" applyNumberFormat="1" applyFont="1" applyBorder="1" applyAlignment="1" quotePrefix="1">
      <alignment horizontal="right" vertical="center"/>
    </xf>
    <xf numFmtId="0" fontId="21" fillId="33" borderId="0" xfId="15" applyFont="1" applyFill="1" applyAlignment="1">
      <alignment vertical="center"/>
      <protection/>
    </xf>
    <xf numFmtId="166" fontId="68" fillId="33" borderId="0" xfId="0" applyNumberFormat="1" applyFont="1" applyFill="1" applyAlignment="1" quotePrefix="1">
      <alignment horizontal="right" vertical="center"/>
    </xf>
    <xf numFmtId="41" fontId="20" fillId="33" borderId="0" xfId="45" applyFont="1" applyFill="1" applyBorder="1" applyAlignment="1" quotePrefix="1">
      <alignment horizontal="center" vertical="center"/>
    </xf>
    <xf numFmtId="41" fontId="20" fillId="33" borderId="0" xfId="45" applyFont="1" applyFill="1" applyBorder="1" applyAlignment="1">
      <alignment horizontal="center" vertical="center"/>
    </xf>
    <xf numFmtId="166" fontId="68" fillId="33" borderId="0" xfId="15" applyNumberFormat="1" applyFont="1" applyFill="1" applyAlignment="1">
      <alignment horizontal="right" vertical="center"/>
      <protection/>
    </xf>
    <xf numFmtId="166" fontId="68" fillId="33" borderId="0" xfId="15" applyNumberFormat="1" applyFont="1" applyFill="1" applyAlignment="1">
      <alignment vertical="center"/>
      <protection/>
    </xf>
    <xf numFmtId="166" fontId="20" fillId="33" borderId="0" xfId="15" applyNumberFormat="1" applyFont="1" applyFill="1" applyAlignment="1">
      <alignment vertical="center"/>
      <protection/>
    </xf>
    <xf numFmtId="166" fontId="24" fillId="33" borderId="0" xfId="0" applyNumberFormat="1" applyFont="1" applyFill="1" applyAlignment="1" quotePrefix="1">
      <alignment horizontal="right" vertical="center"/>
    </xf>
  </cellXfs>
  <cellStyles count="48">
    <cellStyle name="Normal" xfId="0"/>
    <cellStyle name="=C:\WINNT35\SYSTEM32\COMMAND.COM 2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riffe%20e%20tabelle%201_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a domestici formule"/>
      <sheetName val="AUTGpi_I-24"/>
      <sheetName val="IPTGpi_I-24"/>
      <sheetName val="AUTGmi_I-24"/>
      <sheetName val="AUTGmi_I-24MONO"/>
      <sheetName val="IPTGmi_I-24"/>
      <sheetName val="AUMT_I-24"/>
      <sheetName val="VETGpi_I-24"/>
      <sheetName val="REATT Tabella 5 TIT"/>
      <sheetName val="TGPiccoleImprese_I-2024"/>
      <sheetName val="TGMicroImprese_I-2024"/>
      <sheetName val="Salvaguardia_I-2024"/>
      <sheetName val="PCV in pdf"/>
      <sheetName val="DISPBT-RCVi"/>
      <sheetName val="TD Tabella 9 TIT"/>
      <sheetName val="Arim Tab 6"/>
      <sheetName val="Asos Tab 1"/>
      <sheetName val="UC Tab 7"/>
      <sheetName val="TIV PE tab  1.1-1.2-1.3-1.4"/>
      <sheetName val="TIV PD tab  2.1-2.2-2.3-2.4"/>
      <sheetName val="TIV PED tab 3.1-3.2-3.3-3.4"/>
      <sheetName val="TIV PPE tab 4.1 - 4.2"/>
      <sheetName val="Tabelle TIC in pdf"/>
      <sheetName val="Art.8bis TIC"/>
      <sheetName val="MIS Tabelle TIME"/>
      <sheetName val="DIS Tabella 3 TIT"/>
      <sheetName val="TRAS Tabella 3 TIT"/>
      <sheetName val="BONUS ECO Tab 6"/>
      <sheetName val="BONUS FIS Tab 7"/>
      <sheetName val="Coeff.Perd. TIS Tabella 4"/>
    </sheetNames>
    <sheetDataSet>
      <sheetData sheetId="14">
        <row r="10">
          <cell r="B10">
            <v>2208</v>
          </cell>
          <cell r="D10">
            <v>2220</v>
          </cell>
          <cell r="E10">
            <v>1.057</v>
          </cell>
        </row>
      </sheetData>
      <sheetData sheetId="15">
        <row r="9">
          <cell r="E9">
            <v>0.6987000000000001</v>
          </cell>
        </row>
        <row r="10">
          <cell r="E10">
            <v>0.6987000000000001</v>
          </cell>
        </row>
      </sheetData>
      <sheetData sheetId="16">
        <row r="10">
          <cell r="E10">
            <v>2.5398</v>
          </cell>
        </row>
        <row r="11">
          <cell r="C11">
            <v>8125.08</v>
          </cell>
          <cell r="E11">
            <v>2.5398</v>
          </cell>
        </row>
      </sheetData>
      <sheetData sheetId="17">
        <row r="8">
          <cell r="C8">
            <v>0.156</v>
          </cell>
          <cell r="E8">
            <v>19.88</v>
          </cell>
          <cell r="F8">
            <v>0.007</v>
          </cell>
        </row>
      </sheetData>
      <sheetData sheetId="18">
        <row r="6">
          <cell r="B6">
            <v>13.111</v>
          </cell>
        </row>
        <row r="13">
          <cell r="B13">
            <v>13.664</v>
          </cell>
          <cell r="C13">
            <v>12.821</v>
          </cell>
        </row>
      </sheetData>
      <sheetData sheetId="19">
        <row r="13">
          <cell r="C13">
            <v>1.609</v>
          </cell>
        </row>
      </sheetData>
      <sheetData sheetId="21">
        <row r="8">
          <cell r="C8">
            <v>-1.28</v>
          </cell>
          <cell r="D8">
            <v>-1.231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B31"/>
  <sheetViews>
    <sheetView tabSelected="1" zoomScale="175" zoomScaleNormal="175" zoomScalePageLayoutView="0" workbookViewId="0" topLeftCell="A4">
      <selection activeCell="A10" sqref="A10"/>
    </sheetView>
  </sheetViews>
  <sheetFormatPr defaultColWidth="9.140625" defaultRowHeight="12.75" outlineLevelCol="1"/>
  <cols>
    <col min="1" max="1" width="1.7109375" style="3" customWidth="1"/>
    <col min="2" max="2" width="28.7109375" style="3" customWidth="1"/>
    <col min="3" max="9" width="9.7109375" style="3" customWidth="1" outlineLevel="1"/>
    <col min="10" max="12" width="12.7109375" style="3" customWidth="1"/>
    <col min="13" max="17" width="9.7109375" style="3" customWidth="1" outlineLevel="1"/>
    <col min="18" max="18" width="12.7109375" style="3" customWidth="1"/>
    <col min="19" max="20" width="9.7109375" style="3" customWidth="1" outlineLevel="1"/>
    <col min="21" max="21" width="12.7109375" style="3" customWidth="1"/>
    <col min="22" max="16384" width="9.140625" style="3" customWidth="1"/>
  </cols>
  <sheetData>
    <row r="1" spans="2:9" s="1" customFormat="1" ht="15" customHeight="1">
      <c r="B1" s="2" t="s">
        <v>0</v>
      </c>
      <c r="C1" s="2"/>
      <c r="D1" s="2"/>
      <c r="E1" s="2"/>
      <c r="F1" s="2"/>
      <c r="G1" s="2"/>
      <c r="H1" s="2"/>
      <c r="I1" s="2"/>
    </row>
    <row r="2" spans="2:9" s="1" customFormat="1" ht="15" customHeight="1">
      <c r="B2" s="3" t="s">
        <v>1</v>
      </c>
      <c r="C2" s="3"/>
      <c r="D2" s="3"/>
      <c r="E2" s="3"/>
      <c r="F2" s="3"/>
      <c r="G2" s="3"/>
      <c r="H2" s="3"/>
      <c r="I2" s="3"/>
    </row>
    <row r="3" ht="15" customHeight="1">
      <c r="V3" s="4"/>
    </row>
    <row r="4" spans="2:22" ht="15" customHeight="1">
      <c r="B4" s="5" t="s">
        <v>2</v>
      </c>
      <c r="C4" s="6"/>
      <c r="D4" s="7"/>
      <c r="E4" s="7"/>
      <c r="F4" s="7"/>
      <c r="G4" s="6"/>
      <c r="H4" s="6"/>
      <c r="I4" s="8"/>
      <c r="J4" s="9"/>
      <c r="K4" s="10" t="s">
        <v>3</v>
      </c>
      <c r="V4" s="4"/>
    </row>
    <row r="5" spans="2:22" ht="15" customHeight="1">
      <c r="B5" s="4"/>
      <c r="C5" s="4"/>
      <c r="D5" s="11"/>
      <c r="E5" s="11"/>
      <c r="F5" s="11"/>
      <c r="G5" s="4"/>
      <c r="H5" s="4"/>
      <c r="I5" s="4"/>
      <c r="V5" s="4"/>
    </row>
    <row r="6" spans="2:22" ht="14.25" customHeight="1">
      <c r="B6" s="12" t="s">
        <v>4</v>
      </c>
      <c r="C6" s="12"/>
      <c r="D6" s="13"/>
      <c r="E6" s="13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4"/>
    </row>
    <row r="7" spans="1:24" ht="12.75" customHeight="1">
      <c r="A7" s="14"/>
      <c r="B7" s="15" t="s">
        <v>5</v>
      </c>
      <c r="C7" s="16"/>
      <c r="D7" s="16"/>
      <c r="E7" s="16"/>
      <c r="F7" s="16"/>
      <c r="G7" s="16"/>
      <c r="H7" s="16"/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4"/>
      <c r="X7" s="14"/>
    </row>
    <row r="8" spans="1:24" ht="12.75" customHeight="1">
      <c r="A8" s="14"/>
      <c r="B8" s="15" t="s">
        <v>6</v>
      </c>
      <c r="C8" s="16"/>
      <c r="D8" s="16"/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  <c r="W8" s="14"/>
      <c r="X8" s="14"/>
    </row>
    <row r="9" spans="1:24" ht="12.75" customHeight="1">
      <c r="A9" s="14"/>
      <c r="B9" s="19" t="s">
        <v>7</v>
      </c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14"/>
      <c r="X9" s="14"/>
    </row>
    <row r="10" spans="1:24" ht="6.75" customHeight="1">
      <c r="A10" s="14"/>
      <c r="B10" s="15"/>
      <c r="C10" s="16"/>
      <c r="D10" s="16"/>
      <c r="E10" s="16"/>
      <c r="F10" s="16"/>
      <c r="G10" s="16"/>
      <c r="H10" s="16"/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4"/>
      <c r="X10" s="14"/>
    </row>
    <row r="11" spans="1:24" ht="12.75" customHeight="1">
      <c r="A11" s="14"/>
      <c r="B11" s="15" t="s">
        <v>8</v>
      </c>
      <c r="C11" s="16"/>
      <c r="D11" s="16"/>
      <c r="E11" s="16"/>
      <c r="F11" s="16"/>
      <c r="G11" s="16"/>
      <c r="H11" s="16"/>
      <c r="I11" s="16"/>
      <c r="J11" s="14"/>
      <c r="K11" s="14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4"/>
      <c r="X11" s="14"/>
    </row>
    <row r="12" spans="1:24" ht="12.75" customHeight="1">
      <c r="A12" s="14"/>
      <c r="B12" s="20" t="s">
        <v>9</v>
      </c>
      <c r="C12" s="21"/>
      <c r="D12" s="21"/>
      <c r="E12" s="21"/>
      <c r="F12" s="21"/>
      <c r="G12" s="21"/>
      <c r="H12" s="21"/>
      <c r="I12" s="21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8"/>
      <c r="W12" s="14"/>
      <c r="X12" s="14"/>
    </row>
    <row r="13" spans="2:23" ht="1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2:21" ht="24" customHeight="1">
      <c r="B14" s="24" t="s">
        <v>10</v>
      </c>
      <c r="C14" s="25"/>
      <c r="D14" s="25"/>
      <c r="E14" s="25"/>
      <c r="F14" s="25"/>
      <c r="G14" s="25"/>
      <c r="H14" s="25"/>
      <c r="I14" s="2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2:21" ht="23.25" customHeight="1">
      <c r="B15" s="26" t="s">
        <v>11</v>
      </c>
      <c r="C15" s="27" t="s">
        <v>12</v>
      </c>
      <c r="D15" s="27"/>
      <c r="E15" s="27"/>
      <c r="F15" s="28" t="s">
        <v>13</v>
      </c>
      <c r="G15" s="28" t="s">
        <v>14</v>
      </c>
      <c r="H15" s="28" t="s">
        <v>15</v>
      </c>
      <c r="I15" s="28" t="s">
        <v>16</v>
      </c>
      <c r="J15" s="29" t="s">
        <v>17</v>
      </c>
      <c r="K15" s="29"/>
      <c r="L15" s="29"/>
      <c r="M15" s="28" t="s">
        <v>18</v>
      </c>
      <c r="N15" s="30" t="s">
        <v>19</v>
      </c>
      <c r="O15" s="30" t="s">
        <v>20</v>
      </c>
      <c r="P15" s="28" t="s">
        <v>21</v>
      </c>
      <c r="Q15" s="28" t="s">
        <v>22</v>
      </c>
      <c r="R15" s="31" t="s">
        <v>23</v>
      </c>
      <c r="S15" s="28" t="s">
        <v>24</v>
      </c>
      <c r="T15" s="28" t="s">
        <v>25</v>
      </c>
      <c r="U15" s="31" t="s">
        <v>26</v>
      </c>
    </row>
    <row r="16" spans="2:21" ht="14.25" customHeight="1">
      <c r="B16" s="32"/>
      <c r="C16" s="33" t="s">
        <v>27</v>
      </c>
      <c r="D16" s="34" t="s">
        <v>28</v>
      </c>
      <c r="E16" s="27"/>
      <c r="F16" s="35"/>
      <c r="G16" s="35"/>
      <c r="H16" s="35"/>
      <c r="I16" s="35"/>
      <c r="J16" s="36" t="s">
        <v>29</v>
      </c>
      <c r="K16" s="37" t="s">
        <v>30</v>
      </c>
      <c r="L16" s="38"/>
      <c r="M16" s="35"/>
      <c r="N16" s="35"/>
      <c r="O16" s="35"/>
      <c r="P16" s="35"/>
      <c r="Q16" s="35"/>
      <c r="R16" s="39"/>
      <c r="S16" s="35"/>
      <c r="T16" s="35"/>
      <c r="U16" s="39"/>
    </row>
    <row r="17" spans="2:28" ht="14.25" customHeight="1">
      <c r="B17" s="40"/>
      <c r="C17" s="41" t="s">
        <v>31</v>
      </c>
      <c r="D17" s="42" t="s">
        <v>32</v>
      </c>
      <c r="E17" s="43" t="s">
        <v>33</v>
      </c>
      <c r="F17" s="44"/>
      <c r="G17" s="44"/>
      <c r="H17" s="45"/>
      <c r="I17" s="44"/>
      <c r="J17" s="46" t="s">
        <v>31</v>
      </c>
      <c r="K17" s="47" t="s">
        <v>32</v>
      </c>
      <c r="L17" s="48" t="s">
        <v>33</v>
      </c>
      <c r="M17" s="49"/>
      <c r="N17" s="50"/>
      <c r="O17" s="50"/>
      <c r="P17" s="50"/>
      <c r="Q17" s="50"/>
      <c r="R17" s="49"/>
      <c r="S17" s="50"/>
      <c r="T17" s="50"/>
      <c r="U17" s="49"/>
      <c r="Z17" s="51"/>
      <c r="AA17" s="51"/>
      <c r="AB17" s="51"/>
    </row>
    <row r="18" spans="2:28" ht="14.25" customHeight="1">
      <c r="B18" s="40" t="s">
        <v>34</v>
      </c>
      <c r="C18" s="52">
        <f>'[1]TIV PE tab  1.1-1.2-1.3-1.4'!B6/100</f>
        <v>0.13111</v>
      </c>
      <c r="D18" s="53">
        <f>'[1]TIV PE tab  1.1-1.2-1.3-1.4'!B13/100</f>
        <v>0.13663999999999998</v>
      </c>
      <c r="E18" s="54">
        <f>'[1]TIV PE tab  1.1-1.2-1.3-1.4'!C13/100</f>
        <v>0.12821</v>
      </c>
      <c r="F18" s="55">
        <f>'[1]TIV PD tab  2.1-2.2-2.3-2.4'!C13/100</f>
        <v>0.01609</v>
      </c>
      <c r="G18" s="56" t="s">
        <v>35</v>
      </c>
      <c r="H18" s="56" t="s">
        <v>35</v>
      </c>
      <c r="I18" s="55">
        <f>('[1]TIV PPE tab 4.1 - 4.2'!C8+'[1]TIV PPE tab 4.1 - 4.2'!D8)/100</f>
        <v>-0.02511</v>
      </c>
      <c r="J18" s="57">
        <f>C18+F18+I18</f>
        <v>0.12209</v>
      </c>
      <c r="K18" s="58">
        <f>D18+F18+I18</f>
        <v>0.12761999999999998</v>
      </c>
      <c r="L18" s="59">
        <f>E18+F18+I18</f>
        <v>0.11918999999999999</v>
      </c>
      <c r="M18" s="60" t="s">
        <v>35</v>
      </c>
      <c r="N18" s="60" t="s">
        <v>35</v>
      </c>
      <c r="O18" s="61">
        <f>'[1]TD Tabella 9 TIT'!E10/100</f>
        <v>0.01057</v>
      </c>
      <c r="P18" s="61">
        <f>'[1]UC Tab 7'!C8/100</f>
        <v>0.00156</v>
      </c>
      <c r="Q18" s="61">
        <f>'[1]UC Tab 7'!F8/100</f>
        <v>7.000000000000001E-05</v>
      </c>
      <c r="R18" s="62">
        <f>O18+P18+Q18</f>
        <v>0.0122</v>
      </c>
      <c r="S18" s="63">
        <f>'[1]Asos Tab 1'!E10/100</f>
        <v>0.025398</v>
      </c>
      <c r="T18" s="63">
        <f>'[1]Arim Tab 6'!E9/100</f>
        <v>0.006987000000000001</v>
      </c>
      <c r="U18" s="64">
        <f>S18+T18</f>
        <v>0.032385000000000004</v>
      </c>
      <c r="Z18" s="51"/>
      <c r="AA18" s="51"/>
      <c r="AB18" s="51"/>
    </row>
    <row r="19" spans="2:28" ht="14.25" customHeight="1">
      <c r="B19" s="65" t="s">
        <v>36</v>
      </c>
      <c r="C19" s="66" t="s">
        <v>35</v>
      </c>
      <c r="D19" s="67" t="s">
        <v>35</v>
      </c>
      <c r="E19" s="68" t="s">
        <v>35</v>
      </c>
      <c r="F19" s="67" t="s">
        <v>35</v>
      </c>
      <c r="G19" s="69">
        <v>69.1721</v>
      </c>
      <c r="H19" s="70">
        <v>-10.7718</v>
      </c>
      <c r="I19" s="71" t="s">
        <v>35</v>
      </c>
      <c r="J19" s="72">
        <f>G19+H19</f>
        <v>58.4003</v>
      </c>
      <c r="K19" s="73"/>
      <c r="L19" s="73"/>
      <c r="M19" s="74">
        <f>'[1]TD Tabella 9 TIT'!B10/100</f>
        <v>22.08</v>
      </c>
      <c r="N19" s="75" t="s">
        <v>35</v>
      </c>
      <c r="O19" s="76" t="s">
        <v>35</v>
      </c>
      <c r="P19" s="76" t="s">
        <v>35</v>
      </c>
      <c r="Q19" s="76" t="s">
        <v>35</v>
      </c>
      <c r="R19" s="77">
        <f>M19</f>
        <v>22.08</v>
      </c>
      <c r="S19" s="76" t="s">
        <v>35</v>
      </c>
      <c r="T19" s="76" t="s">
        <v>35</v>
      </c>
      <c r="U19" s="75" t="s">
        <v>35</v>
      </c>
      <c r="Z19" s="51"/>
      <c r="AA19" s="51"/>
      <c r="AB19" s="51"/>
    </row>
    <row r="20" spans="2:21" ht="14.25" customHeight="1">
      <c r="B20" s="65" t="s">
        <v>37</v>
      </c>
      <c r="C20" s="78" t="s">
        <v>35</v>
      </c>
      <c r="D20" s="79" t="s">
        <v>35</v>
      </c>
      <c r="E20" s="80" t="s">
        <v>35</v>
      </c>
      <c r="F20" s="81" t="s">
        <v>35</v>
      </c>
      <c r="G20" s="81" t="s">
        <v>35</v>
      </c>
      <c r="H20" s="81" t="s">
        <v>35</v>
      </c>
      <c r="I20" s="82" t="s">
        <v>35</v>
      </c>
      <c r="J20" s="83" t="s">
        <v>35</v>
      </c>
      <c r="K20" s="84"/>
      <c r="L20" s="84"/>
      <c r="M20" s="85" t="s">
        <v>35</v>
      </c>
      <c r="N20" s="86">
        <f>'[1]TD Tabella 9 TIT'!D10/100</f>
        <v>22.2</v>
      </c>
      <c r="O20" s="76" t="s">
        <v>35</v>
      </c>
      <c r="P20" s="76" t="s">
        <v>35</v>
      </c>
      <c r="Q20" s="87">
        <f>'[1]UC Tab 7'!E8/100</f>
        <v>0.19879999999999998</v>
      </c>
      <c r="R20" s="88">
        <f>N20+Q20</f>
        <v>22.398799999999998</v>
      </c>
      <c r="S20" s="89" t="s">
        <v>35</v>
      </c>
      <c r="T20" s="89" t="s">
        <v>35</v>
      </c>
      <c r="U20" s="85" t="s">
        <v>35</v>
      </c>
    </row>
    <row r="21" spans="2:21" ht="25.5" customHeight="1">
      <c r="B21" s="90" t="s">
        <v>38</v>
      </c>
      <c r="C21" s="78"/>
      <c r="D21" s="78"/>
      <c r="E21" s="78"/>
      <c r="F21" s="78"/>
      <c r="G21" s="78"/>
      <c r="H21" s="78"/>
      <c r="I21" s="78"/>
      <c r="J21" s="91" t="s">
        <v>39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2"/>
    </row>
    <row r="22" spans="10:21" ht="15" customHeight="1">
      <c r="J22" s="93"/>
      <c r="K22" s="94"/>
      <c r="L22" s="94"/>
      <c r="M22" s="94"/>
      <c r="N22" s="94"/>
      <c r="O22" s="94"/>
      <c r="P22" s="95"/>
      <c r="Q22" s="95"/>
      <c r="R22" s="95"/>
      <c r="S22" s="95"/>
      <c r="T22" s="95"/>
      <c r="U22" s="96"/>
    </row>
    <row r="23" spans="2:21" ht="24" customHeight="1">
      <c r="B23" s="24" t="s">
        <v>40</v>
      </c>
      <c r="C23" s="25"/>
      <c r="D23" s="25"/>
      <c r="E23" s="25"/>
      <c r="F23" s="25"/>
      <c r="G23" s="25"/>
      <c r="H23" s="25"/>
      <c r="I23" s="2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2:21" ht="23.25" customHeight="1">
      <c r="B24" s="26" t="str">
        <f>B15</f>
        <v>1 gennaio - 31 marzo 2024</v>
      </c>
      <c r="C24" s="34" t="s">
        <v>12</v>
      </c>
      <c r="D24" s="27"/>
      <c r="E24" s="97"/>
      <c r="F24" s="28" t="s">
        <v>13</v>
      </c>
      <c r="G24" s="28" t="s">
        <v>14</v>
      </c>
      <c r="H24" s="28" t="s">
        <v>15</v>
      </c>
      <c r="I24" s="28" t="s">
        <v>16</v>
      </c>
      <c r="J24" s="98" t="s">
        <v>17</v>
      </c>
      <c r="K24" s="29"/>
      <c r="L24" s="99"/>
      <c r="M24" s="28" t="s">
        <v>18</v>
      </c>
      <c r="N24" s="30" t="s">
        <v>19</v>
      </c>
      <c r="O24" s="30" t="s">
        <v>20</v>
      </c>
      <c r="P24" s="28" t="s">
        <v>21</v>
      </c>
      <c r="Q24" s="28" t="s">
        <v>22</v>
      </c>
      <c r="R24" s="31" t="s">
        <v>23</v>
      </c>
      <c r="S24" s="28" t="s">
        <v>24</v>
      </c>
      <c r="T24" s="28" t="s">
        <v>25</v>
      </c>
      <c r="U24" s="31" t="s">
        <v>26</v>
      </c>
    </row>
    <row r="25" spans="2:21" ht="14.25" customHeight="1">
      <c r="B25" s="32"/>
      <c r="C25" s="100" t="s">
        <v>27</v>
      </c>
      <c r="D25" s="34" t="s">
        <v>28</v>
      </c>
      <c r="E25" s="97"/>
      <c r="F25" s="35"/>
      <c r="G25" s="35"/>
      <c r="H25" s="35"/>
      <c r="I25" s="35"/>
      <c r="J25" s="101" t="s">
        <v>29</v>
      </c>
      <c r="K25" s="37" t="s">
        <v>30</v>
      </c>
      <c r="L25" s="102"/>
      <c r="M25" s="35"/>
      <c r="N25" s="35"/>
      <c r="O25" s="35"/>
      <c r="P25" s="35"/>
      <c r="Q25" s="35"/>
      <c r="R25" s="39"/>
      <c r="S25" s="35"/>
      <c r="T25" s="35"/>
      <c r="U25" s="39"/>
    </row>
    <row r="26" spans="2:21" ht="14.25" customHeight="1">
      <c r="B26" s="103"/>
      <c r="C26" s="41" t="s">
        <v>31</v>
      </c>
      <c r="D26" s="42" t="s">
        <v>32</v>
      </c>
      <c r="E26" s="104" t="s">
        <v>33</v>
      </c>
      <c r="F26" s="45"/>
      <c r="G26" s="44"/>
      <c r="H26" s="45"/>
      <c r="I26" s="44"/>
      <c r="J26" s="105" t="s">
        <v>31</v>
      </c>
      <c r="K26" s="106" t="s">
        <v>32</v>
      </c>
      <c r="L26" s="107" t="s">
        <v>33</v>
      </c>
      <c r="M26" s="50"/>
      <c r="N26" s="50"/>
      <c r="O26" s="50"/>
      <c r="P26" s="49"/>
      <c r="Q26" s="49"/>
      <c r="R26" s="49"/>
      <c r="S26" s="49"/>
      <c r="T26" s="49"/>
      <c r="U26" s="49"/>
    </row>
    <row r="27" spans="2:21" ht="14.25" customHeight="1">
      <c r="B27" s="108" t="s">
        <v>34</v>
      </c>
      <c r="C27" s="52">
        <f>C18</f>
        <v>0.13111</v>
      </c>
      <c r="D27" s="53">
        <f>D18</f>
        <v>0.13663999999999998</v>
      </c>
      <c r="E27" s="52">
        <f>E18</f>
        <v>0.12821</v>
      </c>
      <c r="F27" s="55">
        <f>F18</f>
        <v>0.01609</v>
      </c>
      <c r="G27" s="56" t="s">
        <v>35</v>
      </c>
      <c r="H27" s="56" t="s">
        <v>35</v>
      </c>
      <c r="I27" s="55">
        <f>I18</f>
        <v>-0.02511</v>
      </c>
      <c r="J27" s="57">
        <f>C27+F27+I27</f>
        <v>0.12209</v>
      </c>
      <c r="K27" s="58">
        <f>D27+F27+I27</f>
        <v>0.12761999999999998</v>
      </c>
      <c r="L27" s="59">
        <f>E27+F27+I27</f>
        <v>0.11918999999999999</v>
      </c>
      <c r="M27" s="56" t="s">
        <v>35</v>
      </c>
      <c r="N27" s="56" t="s">
        <v>35</v>
      </c>
      <c r="O27" s="109">
        <f>O18</f>
        <v>0.01057</v>
      </c>
      <c r="P27" s="109">
        <f>P18</f>
        <v>0.00156</v>
      </c>
      <c r="Q27" s="109">
        <f>Q18</f>
        <v>7.000000000000001E-05</v>
      </c>
      <c r="R27" s="62">
        <f>O27+P27+Q27</f>
        <v>0.0122</v>
      </c>
      <c r="S27" s="110">
        <f>'[1]Asos Tab 1'!E11/100</f>
        <v>0.025398</v>
      </c>
      <c r="T27" s="110">
        <f>'[1]Arim Tab 6'!E10/100</f>
        <v>0.006987000000000001</v>
      </c>
      <c r="U27" s="64">
        <f>S27+T27</f>
        <v>0.032385000000000004</v>
      </c>
    </row>
    <row r="28" spans="2:28" ht="14.25" customHeight="1">
      <c r="B28" s="108" t="s">
        <v>36</v>
      </c>
      <c r="C28" s="67" t="s">
        <v>35</v>
      </c>
      <c r="D28" s="67" t="s">
        <v>35</v>
      </c>
      <c r="E28" s="68" t="s">
        <v>35</v>
      </c>
      <c r="F28" s="67" t="s">
        <v>35</v>
      </c>
      <c r="G28" s="111">
        <f>G19</f>
        <v>69.1721</v>
      </c>
      <c r="H28" s="111">
        <f>H19</f>
        <v>-10.7718</v>
      </c>
      <c r="I28" s="67" t="s">
        <v>35</v>
      </c>
      <c r="J28" s="72">
        <f>G28+H28</f>
        <v>58.4003</v>
      </c>
      <c r="K28" s="73"/>
      <c r="L28" s="73"/>
      <c r="M28" s="112">
        <f>M19</f>
        <v>22.08</v>
      </c>
      <c r="N28" s="71" t="s">
        <v>35</v>
      </c>
      <c r="O28" s="67" t="s">
        <v>35</v>
      </c>
      <c r="P28" s="67" t="s">
        <v>35</v>
      </c>
      <c r="Q28" s="67" t="s">
        <v>35</v>
      </c>
      <c r="R28" s="77">
        <f>M28</f>
        <v>22.08</v>
      </c>
      <c r="S28" s="67">
        <f>'[1]Asos Tab 1'!C11/100</f>
        <v>81.2508</v>
      </c>
      <c r="T28" s="67">
        <f>'[1]Arim Tab 6'!C10/100</f>
        <v>0</v>
      </c>
      <c r="U28" s="77">
        <f>S28+T28</f>
        <v>81.2508</v>
      </c>
      <c r="Z28" s="51"/>
      <c r="AA28" s="51"/>
      <c r="AB28" s="51"/>
    </row>
    <row r="29" spans="2:28" ht="14.25" customHeight="1">
      <c r="B29" s="65" t="s">
        <v>37</v>
      </c>
      <c r="C29" s="67" t="s">
        <v>35</v>
      </c>
      <c r="D29" s="113" t="s">
        <v>35</v>
      </c>
      <c r="E29" s="114" t="s">
        <v>35</v>
      </c>
      <c r="F29" s="67" t="s">
        <v>35</v>
      </c>
      <c r="G29" s="67" t="s">
        <v>35</v>
      </c>
      <c r="H29" s="67" t="s">
        <v>35</v>
      </c>
      <c r="I29" s="67" t="s">
        <v>35</v>
      </c>
      <c r="J29" s="115" t="s">
        <v>35</v>
      </c>
      <c r="K29" s="84"/>
      <c r="L29" s="116"/>
      <c r="M29" s="71" t="s">
        <v>35</v>
      </c>
      <c r="N29" s="112">
        <f>N20</f>
        <v>22.2</v>
      </c>
      <c r="O29" s="67" t="s">
        <v>35</v>
      </c>
      <c r="P29" s="67" t="s">
        <v>35</v>
      </c>
      <c r="Q29" s="117">
        <f>Q20</f>
        <v>0.19879999999999998</v>
      </c>
      <c r="R29" s="88">
        <f>N29+Q29</f>
        <v>22.398799999999998</v>
      </c>
      <c r="S29" s="67" t="s">
        <v>35</v>
      </c>
      <c r="T29" s="67" t="s">
        <v>35</v>
      </c>
      <c r="U29" s="118" t="s">
        <v>35</v>
      </c>
      <c r="Z29" s="51"/>
      <c r="AA29" s="51"/>
      <c r="AB29" s="51"/>
    </row>
    <row r="30" spans="2:21" ht="25.5" customHeight="1">
      <c r="B30" s="90" t="s">
        <v>38</v>
      </c>
      <c r="C30" s="78"/>
      <c r="D30" s="78"/>
      <c r="E30" s="78"/>
      <c r="F30" s="78"/>
      <c r="G30" s="78"/>
      <c r="H30" s="78"/>
      <c r="I30" s="78"/>
      <c r="J30" s="91" t="s">
        <v>39</v>
      </c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2"/>
    </row>
    <row r="31" spans="2:28" s="14" customFormat="1" ht="14.25" customHeight="1">
      <c r="B31" s="119"/>
      <c r="C31" s="120"/>
      <c r="D31" s="120"/>
      <c r="E31" s="120"/>
      <c r="F31" s="120"/>
      <c r="G31" s="120"/>
      <c r="H31" s="120"/>
      <c r="I31" s="120"/>
      <c r="J31" s="121"/>
      <c r="K31" s="122"/>
      <c r="L31" s="122"/>
      <c r="M31" s="120"/>
      <c r="N31" s="123"/>
      <c r="O31" s="120"/>
      <c r="P31" s="120"/>
      <c r="Q31" s="124"/>
      <c r="R31" s="125"/>
      <c r="S31" s="120"/>
      <c r="T31" s="120"/>
      <c r="U31" s="126"/>
      <c r="Z31" s="51"/>
      <c r="AA31" s="51"/>
      <c r="AB31" s="51"/>
    </row>
  </sheetData>
  <sheetProtection/>
  <mergeCells count="43">
    <mergeCell ref="J28:L28"/>
    <mergeCell ref="J29:L29"/>
    <mergeCell ref="J30:U30"/>
    <mergeCell ref="R24:R25"/>
    <mergeCell ref="S24:S25"/>
    <mergeCell ref="T24:T25"/>
    <mergeCell ref="U24:U25"/>
    <mergeCell ref="D25:E25"/>
    <mergeCell ref="K25:L25"/>
    <mergeCell ref="J24:L24"/>
    <mergeCell ref="M24:M25"/>
    <mergeCell ref="N24:N25"/>
    <mergeCell ref="O24:O25"/>
    <mergeCell ref="P24:P25"/>
    <mergeCell ref="Q24:Q25"/>
    <mergeCell ref="B24:B25"/>
    <mergeCell ref="C24:E24"/>
    <mergeCell ref="F24:F25"/>
    <mergeCell ref="G24:G25"/>
    <mergeCell ref="H24:H25"/>
    <mergeCell ref="I24:I25"/>
    <mergeCell ref="U15:U16"/>
    <mergeCell ref="D16:E16"/>
    <mergeCell ref="K16:L16"/>
    <mergeCell ref="J19:L19"/>
    <mergeCell ref="J20:L20"/>
    <mergeCell ref="J21:U21"/>
    <mergeCell ref="O15:O16"/>
    <mergeCell ref="P15:P16"/>
    <mergeCell ref="Q15:Q16"/>
    <mergeCell ref="R15:R16"/>
    <mergeCell ref="S15:S16"/>
    <mergeCell ref="T15:T16"/>
    <mergeCell ref="B6:U6"/>
    <mergeCell ref="B15:B16"/>
    <mergeCell ref="C15:E15"/>
    <mergeCell ref="F15:F16"/>
    <mergeCell ref="G15:G16"/>
    <mergeCell ref="H15:H16"/>
    <mergeCell ref="I15:I16"/>
    <mergeCell ref="J15:L15"/>
    <mergeCell ref="M15:M16"/>
    <mergeCell ref="N15:N1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Vitiello</dc:creator>
  <cp:keywords/>
  <dc:description/>
  <cp:lastModifiedBy>Monica Vitiello</cp:lastModifiedBy>
  <dcterms:created xsi:type="dcterms:W3CDTF">2024-01-22T09:52:40Z</dcterms:created>
  <dcterms:modified xsi:type="dcterms:W3CDTF">2024-01-22T09:53:13Z</dcterms:modified>
  <cp:category/>
  <cp:version/>
  <cp:contentType/>
  <cp:contentStatus/>
</cp:coreProperties>
</file>